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7365" windowHeight="526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5" i="1"/>
  <c r="H5" i="1"/>
  <c r="E6" i="1" l="1"/>
  <c r="H6" i="1" s="1"/>
  <c r="E7" i="1"/>
  <c r="H7" i="1" s="1"/>
  <c r="E8" i="1"/>
  <c r="H8" i="1" s="1"/>
  <c r="E9" i="1"/>
  <c r="H9" i="1" s="1"/>
  <c r="E10" i="1"/>
  <c r="H1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5" i="1"/>
  <c r="D6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C3" i="2"/>
  <c r="C4" i="2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</calcChain>
</file>

<file path=xl/sharedStrings.xml><?xml version="1.0" encoding="utf-8"?>
<sst xmlns="http://schemas.openxmlformats.org/spreadsheetml/2006/main" count="21" uniqueCount="17">
  <si>
    <t>Age de la glace</t>
  </si>
  <si>
    <t>O18/O16smow</t>
  </si>
  <si>
    <t>18O/16O</t>
  </si>
  <si>
    <t>deltaO18</t>
  </si>
  <si>
    <t>a = 0,68</t>
  </si>
  <si>
    <t>b = -13,7</t>
  </si>
  <si>
    <t>T =(delta18O+13,7)/0,68</t>
  </si>
  <si>
    <r>
      <t>δ</t>
    </r>
    <r>
      <rPr>
        <b/>
        <vertAlign val="superscript"/>
        <sz val="10"/>
        <rFont val="Arial"/>
        <family val="2"/>
      </rPr>
      <t>18</t>
    </r>
    <r>
      <rPr>
        <b/>
        <sz val="10"/>
        <rFont val="Arial"/>
        <family val="2"/>
      </rPr>
      <t>O =</t>
    </r>
  </si>
  <si>
    <r>
      <t>δ</t>
    </r>
    <r>
      <rPr>
        <b/>
        <vertAlign val="superscript"/>
        <sz val="11"/>
        <rFont val="Arial"/>
        <family val="2"/>
      </rPr>
      <t>18</t>
    </r>
    <r>
      <rPr>
        <b/>
        <sz val="11"/>
        <rFont val="Arial"/>
        <family val="2"/>
      </rPr>
      <t>O</t>
    </r>
  </si>
  <si>
    <r>
      <rPr>
        <b/>
        <vertAlign val="superscript"/>
        <sz val="10"/>
        <rFont val="Arial"/>
        <family val="2"/>
      </rPr>
      <t>18</t>
    </r>
    <r>
      <rPr>
        <b/>
        <sz val="10"/>
        <rFont val="Arial"/>
        <family val="2"/>
      </rPr>
      <t>O/</t>
    </r>
    <r>
      <rPr>
        <b/>
        <vertAlign val="superscript"/>
        <sz val="10"/>
        <rFont val="Arial"/>
        <family val="2"/>
      </rPr>
      <t>16</t>
    </r>
    <r>
      <rPr>
        <b/>
        <sz val="10"/>
        <rFont val="Arial"/>
        <family val="2"/>
      </rPr>
      <t>O</t>
    </r>
  </si>
  <si>
    <r>
      <rPr>
        <b/>
        <vertAlign val="superscript"/>
        <sz val="10"/>
        <rFont val="Arial"/>
        <family val="2"/>
      </rPr>
      <t>(18</t>
    </r>
    <r>
      <rPr>
        <b/>
        <sz val="10"/>
        <rFont val="Arial"/>
        <family val="2"/>
      </rPr>
      <t>O/</t>
    </r>
    <r>
      <rPr>
        <b/>
        <vertAlign val="superscript"/>
        <sz val="10"/>
        <rFont val="Arial"/>
        <family val="2"/>
      </rPr>
      <t>16</t>
    </r>
    <r>
      <rPr>
        <b/>
        <sz val="10"/>
        <rFont val="Arial"/>
        <family val="2"/>
      </rPr>
      <t>O)</t>
    </r>
    <r>
      <rPr>
        <b/>
        <vertAlign val="subscript"/>
        <sz val="10"/>
        <rFont val="Arial"/>
        <family val="2"/>
      </rPr>
      <t>SMOW</t>
    </r>
  </si>
  <si>
    <t>Température =</t>
  </si>
  <si>
    <t>Température</t>
  </si>
  <si>
    <t>Etape 1 :</t>
  </si>
  <si>
    <t>Etape 2 :</t>
  </si>
  <si>
    <r>
      <t>TP δ</t>
    </r>
    <r>
      <rPr>
        <b/>
        <vertAlign val="superscript"/>
        <sz val="14"/>
        <rFont val="Arial"/>
        <family val="2"/>
      </rPr>
      <t>18</t>
    </r>
    <r>
      <rPr>
        <b/>
        <sz val="14"/>
        <rFont val="Arial"/>
        <family val="2"/>
      </rPr>
      <t>O : un paléothermomètre</t>
    </r>
  </si>
  <si>
    <t>Sur le même graphique:mettre les varaitions de température=&gt; cela permet de distinguer deux cycles de glaciations d'environ 100 000 années entrecoupés par une période interglaciaire (réchauffement). Actuellement: période interglaciaire.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</si>
</sst>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E+0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b/>
      <vertAlign val="subscript"/>
      <sz val="10"/>
      <name val="Arial"/>
      <family val="2"/>
    </font>
    <font>
      <b/>
      <u val="double"/>
      <sz val="12"/>
      <name val="Arial"/>
      <family val="2"/>
    </font>
    <font>
      <b/>
      <vertAlign val="superscript"/>
      <sz val="14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3" fontId="1" fillId="0" borderId="0" xfId="0" applyNumberFormat="1" applyFont="1"/>
    <xf numFmtId="2" fontId="1" fillId="0" borderId="0" xfId="0" applyNumberFormat="1" applyFont="1"/>
    <xf numFmtId="0" fontId="0" fillId="0" borderId="1" xfId="0" applyBorder="1"/>
    <xf numFmtId="0" fontId="1" fillId="0" borderId="1" xfId="0" applyFont="1" applyBorder="1"/>
    <xf numFmtId="2" fontId="1" fillId="0" borderId="1" xfId="0" applyNumberFormat="1" applyFont="1" applyBorder="1"/>
    <xf numFmtId="11" fontId="1" fillId="0" borderId="1" xfId="0" applyNumberFormat="1" applyFont="1" applyBorder="1"/>
    <xf numFmtId="3" fontId="1" fillId="0" borderId="1" xfId="0" applyNumberFormat="1" applyFont="1" applyBorder="1"/>
    <xf numFmtId="2" fontId="0" fillId="0" borderId="1" xfId="0" applyNumberFormat="1" applyBorder="1"/>
    <xf numFmtId="164" fontId="1" fillId="0" borderId="1" xfId="0" applyNumberFormat="1" applyFont="1" applyBorder="1"/>
    <xf numFmtId="2" fontId="3" fillId="0" borderId="1" xfId="0" applyNumberFormat="1" applyFont="1" applyBorder="1"/>
    <xf numFmtId="3" fontId="3" fillId="0" borderId="1" xfId="0" applyNumberFormat="1" applyFont="1" applyBorder="1"/>
    <xf numFmtId="11" fontId="5" fillId="0" borderId="1" xfId="0" applyNumberFormat="1" applyFont="1" applyBorder="1"/>
    <xf numFmtId="164" fontId="5" fillId="0" borderId="1" xfId="0" applyNumberFormat="1" applyFont="1" applyBorder="1"/>
    <xf numFmtId="3" fontId="5" fillId="0" borderId="1" xfId="0" applyNumberFormat="1" applyFont="1" applyBorder="1"/>
    <xf numFmtId="2" fontId="5" fillId="0" borderId="1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u="sng"/>
            </a:pPr>
            <a:r>
              <a:rPr lang="fr-FR" sz="1500" u="sng"/>
              <a:t>Graphique montrant l'évolution du </a:t>
            </a:r>
            <a:r>
              <a:rPr lang="el-GR" sz="1500" u="sng">
                <a:latin typeface="Calibri"/>
              </a:rPr>
              <a:t>δ</a:t>
            </a:r>
            <a:r>
              <a:rPr lang="fr-FR" sz="1500" u="sng" baseline="30000">
                <a:latin typeface="Calibri"/>
              </a:rPr>
              <a:t>18</a:t>
            </a:r>
            <a:r>
              <a:rPr lang="fr-FR" sz="1500" u="sng">
                <a:latin typeface="Calibri"/>
              </a:rPr>
              <a:t>O en fonction du</a:t>
            </a:r>
            <a:r>
              <a:rPr lang="fr-FR" sz="1500" u="sng" baseline="0">
                <a:latin typeface="Calibri"/>
              </a:rPr>
              <a:t> temps </a:t>
            </a:r>
            <a:endParaRPr lang="fr-FR" sz="1500" u="sng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1850177848532137"/>
          <c:y val="0.16951244890375325"/>
          <c:w val="0.58676502314822698"/>
          <c:h val="0.74694351542177628"/>
        </c:manualLayout>
      </c:layout>
      <c:scatterChart>
        <c:scatterStyle val="lineMarker"/>
        <c:varyColors val="0"/>
        <c:ser>
          <c:idx val="0"/>
          <c:order val="0"/>
          <c:tx>
            <c:v>δ18O </c:v>
          </c:tx>
          <c:xVal>
            <c:numRef>
              <c:f>Feuil1!$D$5:$D$28</c:f>
              <c:numCache>
                <c:formatCode>#,##0</c:formatCode>
                <c:ptCount val="24"/>
                <c:pt idx="0">
                  <c:v>5000</c:v>
                </c:pt>
                <c:pt idx="1">
                  <c:v>10000</c:v>
                </c:pt>
                <c:pt idx="2">
                  <c:v>15000</c:v>
                </c:pt>
                <c:pt idx="3">
                  <c:v>20000</c:v>
                </c:pt>
                <c:pt idx="4">
                  <c:v>30000</c:v>
                </c:pt>
                <c:pt idx="5">
                  <c:v>40000</c:v>
                </c:pt>
                <c:pt idx="6">
                  <c:v>50000</c:v>
                </c:pt>
                <c:pt idx="7">
                  <c:v>60000</c:v>
                </c:pt>
                <c:pt idx="8">
                  <c:v>70000</c:v>
                </c:pt>
                <c:pt idx="9">
                  <c:v>80000</c:v>
                </c:pt>
                <c:pt idx="10">
                  <c:v>90000</c:v>
                </c:pt>
                <c:pt idx="11">
                  <c:v>100000</c:v>
                </c:pt>
                <c:pt idx="12">
                  <c:v>110000</c:v>
                </c:pt>
                <c:pt idx="13">
                  <c:v>120000</c:v>
                </c:pt>
                <c:pt idx="14">
                  <c:v>130000</c:v>
                </c:pt>
                <c:pt idx="15">
                  <c:v>140000</c:v>
                </c:pt>
                <c:pt idx="16">
                  <c:v>150000</c:v>
                </c:pt>
                <c:pt idx="17">
                  <c:v>160000</c:v>
                </c:pt>
                <c:pt idx="18">
                  <c:v>170000</c:v>
                </c:pt>
                <c:pt idx="19">
                  <c:v>180000</c:v>
                </c:pt>
                <c:pt idx="20">
                  <c:v>190000</c:v>
                </c:pt>
                <c:pt idx="21">
                  <c:v>200000</c:v>
                </c:pt>
                <c:pt idx="22">
                  <c:v>210000</c:v>
                </c:pt>
                <c:pt idx="23">
                  <c:v>220000</c:v>
                </c:pt>
              </c:numCache>
            </c:numRef>
          </c:xVal>
          <c:yVal>
            <c:numRef>
              <c:f>Feuil1!$E$5:$E$28</c:f>
              <c:numCache>
                <c:formatCode>#,##0</c:formatCode>
                <c:ptCount val="24"/>
                <c:pt idx="0">
                  <c:v>-34.420000000000037</c:v>
                </c:pt>
                <c:pt idx="1">
                  <c:v>-36.02000000000006</c:v>
                </c:pt>
                <c:pt idx="2">
                  <c:v>-39.219999999999992</c:v>
                </c:pt>
                <c:pt idx="3">
                  <c:v>-41.400000000000027</c:v>
                </c:pt>
                <c:pt idx="4">
                  <c:v>-39.190000000000005</c:v>
                </c:pt>
                <c:pt idx="5">
                  <c:v>-40.229999999999968</c:v>
                </c:pt>
                <c:pt idx="6">
                  <c:v>-37.999999999999993</c:v>
                </c:pt>
                <c:pt idx="7">
                  <c:v>-41.12</c:v>
                </c:pt>
                <c:pt idx="8">
                  <c:v>-42.550000000000018</c:v>
                </c:pt>
                <c:pt idx="9">
                  <c:v>-37.200000000000038</c:v>
                </c:pt>
                <c:pt idx="10">
                  <c:v>-39.619999999999969</c:v>
                </c:pt>
                <c:pt idx="11">
                  <c:v>-37.109999999999964</c:v>
                </c:pt>
                <c:pt idx="12">
                  <c:v>-38.820000000000014</c:v>
                </c:pt>
                <c:pt idx="13">
                  <c:v>-34.779999999999994</c:v>
                </c:pt>
                <c:pt idx="14">
                  <c:v>-32.080000000000034</c:v>
                </c:pt>
                <c:pt idx="15">
                  <c:v>-39.119999999999997</c:v>
                </c:pt>
                <c:pt idx="16">
                  <c:v>-40.450000000000024</c:v>
                </c:pt>
                <c:pt idx="17">
                  <c:v>-39.449999999999967</c:v>
                </c:pt>
                <c:pt idx="18">
                  <c:v>-37.00000000000005</c:v>
                </c:pt>
                <c:pt idx="19">
                  <c:v>-40.320000000000036</c:v>
                </c:pt>
                <c:pt idx="20">
                  <c:v>-37.400000000000027</c:v>
                </c:pt>
                <c:pt idx="21">
                  <c:v>-36.799999999999947</c:v>
                </c:pt>
                <c:pt idx="22">
                  <c:v>-37.170000000000051</c:v>
                </c:pt>
                <c:pt idx="23">
                  <c:v>-35.069999999999943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576640"/>
        <c:axId val="52578560"/>
      </c:scatterChart>
      <c:valAx>
        <c:axId val="52576640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fr-FR" sz="1200"/>
                  <a:t>Age de la glace</a:t>
                </a:r>
              </a:p>
            </c:rich>
          </c:tx>
          <c:layout>
            <c:manualLayout>
              <c:xMode val="edge"/>
              <c:yMode val="edge"/>
              <c:x val="3.0817379742856883E-2"/>
              <c:y val="0.9175260126347082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52578560"/>
        <c:crossesAt val="-45"/>
        <c:crossBetween val="midCat"/>
      </c:valAx>
      <c:valAx>
        <c:axId val="52578560"/>
        <c:scaling>
          <c:orientation val="minMax"/>
          <c:max val="-25"/>
        </c:scaling>
        <c:delete val="0"/>
        <c:axPos val="r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l-GR" sz="1200" b="1" i="0" u="none" strike="noStrike" baseline="0"/>
                  <a:t>δ</a:t>
                </a:r>
                <a:r>
                  <a:rPr lang="fr-FR" sz="1200" b="1" i="0" u="none" strike="noStrike" baseline="30000"/>
                  <a:t>18 </a:t>
                </a:r>
                <a:r>
                  <a:rPr lang="fr-FR" sz="1200" b="1" i="0" u="none" strike="noStrike" baseline="0"/>
                  <a:t>O °/°° </a:t>
                </a:r>
                <a:endParaRPr lang="fr-FR" sz="1200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525766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36</xdr:row>
      <xdr:rowOff>161924</xdr:rowOff>
    </xdr:from>
    <xdr:to>
      <xdr:col>7</xdr:col>
      <xdr:colOff>381000</xdr:colOff>
      <xdr:row>70</xdr:row>
      <xdr:rowOff>38474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3</xdr:col>
      <xdr:colOff>971550</xdr:colOff>
      <xdr:row>33</xdr:row>
      <xdr:rowOff>76200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5638800"/>
          <a:ext cx="3086100" cy="5619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1009650</xdr:colOff>
      <xdr:row>30</xdr:row>
      <xdr:rowOff>76200</xdr:rowOff>
    </xdr:from>
    <xdr:to>
      <xdr:col>6</xdr:col>
      <xdr:colOff>657225</xdr:colOff>
      <xdr:row>32</xdr:row>
      <xdr:rowOff>123825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286500" y="5743575"/>
          <a:ext cx="857250" cy="3905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730250</xdr:colOff>
      <xdr:row>49</xdr:row>
      <xdr:rowOff>1</xdr:rowOff>
    </xdr:from>
    <xdr:to>
      <xdr:col>3</xdr:col>
      <xdr:colOff>1190625</xdr:colOff>
      <xdr:row>49</xdr:row>
      <xdr:rowOff>7938</xdr:rowOff>
    </xdr:to>
    <xdr:cxnSp macro="">
      <xdr:nvCxnSpPr>
        <xdr:cNvPr id="3" name="Connecteur droit avec flèche 2"/>
        <xdr:cNvCxnSpPr/>
      </xdr:nvCxnSpPr>
      <xdr:spPr>
        <a:xfrm flipV="1">
          <a:off x="2373313" y="8778876"/>
          <a:ext cx="1666875" cy="7937"/>
        </a:xfrm>
        <a:prstGeom prst="straightConnector1">
          <a:avLst/>
        </a:prstGeom>
        <a:ln w="22225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722312</xdr:colOff>
      <xdr:row>46</xdr:row>
      <xdr:rowOff>55563</xdr:rowOff>
    </xdr:from>
    <xdr:to>
      <xdr:col>5</xdr:col>
      <xdr:colOff>714375</xdr:colOff>
      <xdr:row>48</xdr:row>
      <xdr:rowOff>55563</xdr:rowOff>
    </xdr:to>
    <xdr:sp macro="" textlink="">
      <xdr:nvSpPr>
        <xdr:cNvPr id="11" name="ZoneTexte 10"/>
        <xdr:cNvSpPr txBox="1"/>
      </xdr:nvSpPr>
      <xdr:spPr>
        <a:xfrm>
          <a:off x="4778375" y="8358188"/>
          <a:ext cx="1198563" cy="317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delta</a:t>
          </a:r>
          <a:r>
            <a:rPr lang="fr-FR" sz="1100" baseline="30000"/>
            <a:t>18</a:t>
          </a:r>
          <a:r>
            <a:rPr lang="fr-FR" sz="1100"/>
            <a:t>O faible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0.53225</cdr:x>
      <cdr:y>0.35809</cdr:y>
    </cdr:from>
    <cdr:to>
      <cdr:x>0.7695</cdr:x>
      <cdr:y>0.3591</cdr:y>
    </cdr:to>
    <cdr:cxnSp macro="">
      <cdr:nvCxnSpPr>
        <cdr:cNvPr id="2" name="Connecteur droit avec flèche 1"/>
        <cdr:cNvCxnSpPr/>
      </cdr:nvCxnSpPr>
      <cdr:spPr>
        <a:xfrm xmlns:a="http://schemas.openxmlformats.org/drawingml/2006/main">
          <a:off x="4050686" y="1888571"/>
          <a:ext cx="1805602" cy="5318"/>
        </a:xfrm>
        <a:prstGeom xmlns:a="http://schemas.openxmlformats.org/drawingml/2006/main" prst="straightConnector1">
          <a:avLst/>
        </a:prstGeom>
        <a:ln xmlns:a="http://schemas.openxmlformats.org/drawingml/2006/main" w="22225"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0.47566</cdr:x>
      <cdr:y>0.36281</cdr:y>
    </cdr:from>
    <cdr:to>
      <cdr:x>0.53184</cdr:x>
      <cdr:y>0.36281</cdr:y>
    </cdr:to>
    <cdr:cxnSp macro="">
      <cdr:nvCxnSpPr>
        <cdr:cNvPr id="8" name="Connecteur droit avec flèche 7"/>
        <cdr:cNvCxnSpPr/>
      </cdr:nvCxnSpPr>
      <cdr:spPr>
        <a:xfrm xmlns:a="http://schemas.openxmlformats.org/drawingml/2006/main" flipV="1">
          <a:off x="3629026" y="1952626"/>
          <a:ext cx="428625" cy="1"/>
        </a:xfrm>
        <a:prstGeom xmlns:a="http://schemas.openxmlformats.org/drawingml/2006/main" prst="straightConnector1">
          <a:avLst/>
        </a:prstGeom>
        <a:ln xmlns:a="http://schemas.openxmlformats.org/drawingml/2006/main" w="22225">
          <a:solidFill>
            <a:srgbClr val="FF0000"/>
          </a:solidFill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0.27159</cdr:x>
      <cdr:y>0.27301</cdr:y>
    </cdr:from>
    <cdr:to>
      <cdr:x>0.42908</cdr:x>
      <cdr:y>0.33321</cdr:y>
    </cdr:to>
    <cdr:sp macro="" textlink="">
      <cdr:nvSpPr>
        <cdr:cNvPr id="12" name="ZoneTexte 10"/>
        <cdr:cNvSpPr txBox="1"/>
      </cdr:nvSpPr>
      <cdr:spPr>
        <a:xfrm xmlns:a="http://schemas.openxmlformats.org/drawingml/2006/main">
          <a:off x="2066925" y="1439863"/>
          <a:ext cx="1198563" cy="3175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delta</a:t>
          </a:r>
          <a:r>
            <a:rPr lang="fr-FR" sz="1100" baseline="30000"/>
            <a:t>18</a:t>
          </a:r>
          <a:r>
            <a:rPr lang="fr-FR" sz="1100"/>
            <a:t>O faible</a:t>
          </a:r>
        </a:p>
      </cdr:txBody>
    </cdr:sp>
  </cdr:relSizeAnchor>
  <cdr:relSizeAnchor xmlns:cdr="http://schemas.openxmlformats.org/drawingml/2006/chartDrawing">
    <cdr:from>
      <cdr:x>0.43116</cdr:x>
      <cdr:y>0.19324</cdr:y>
    </cdr:from>
    <cdr:to>
      <cdr:x>0.58865</cdr:x>
      <cdr:y>0.25344</cdr:y>
    </cdr:to>
    <cdr:sp macro="" textlink="">
      <cdr:nvSpPr>
        <cdr:cNvPr id="13" name="ZoneTexte 10"/>
        <cdr:cNvSpPr txBox="1"/>
      </cdr:nvSpPr>
      <cdr:spPr>
        <a:xfrm xmlns:a="http://schemas.openxmlformats.org/drawingml/2006/main">
          <a:off x="3281362" y="1019175"/>
          <a:ext cx="1198563" cy="3175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delta</a:t>
          </a:r>
          <a:r>
            <a:rPr lang="fr-FR" sz="1100" baseline="30000"/>
            <a:t>18</a:t>
          </a:r>
          <a:r>
            <a:rPr lang="fr-FR" sz="1100"/>
            <a:t>O </a:t>
          </a:r>
          <a:r>
            <a:rPr lang="fr-FR" sz="1100" baseline="0"/>
            <a:t> élevé</a:t>
          </a:r>
          <a:endParaRPr lang="fr-FR" sz="1100"/>
        </a:p>
      </cdr:txBody>
    </cdr:sp>
  </cdr:relSizeAnchor>
  <cdr:relSizeAnchor xmlns:cdr="http://schemas.openxmlformats.org/drawingml/2006/chartDrawing">
    <cdr:from>
      <cdr:x>0.48894</cdr:x>
      <cdr:y>0.26729</cdr:y>
    </cdr:from>
    <cdr:to>
      <cdr:x>0.51815</cdr:x>
      <cdr:y>0.32599</cdr:y>
    </cdr:to>
    <cdr:sp macro="" textlink="">
      <cdr:nvSpPr>
        <cdr:cNvPr id="14" name="Flèche vers le bas 13"/>
        <cdr:cNvSpPr/>
      </cdr:nvSpPr>
      <cdr:spPr>
        <a:xfrm xmlns:a="http://schemas.openxmlformats.org/drawingml/2006/main">
          <a:off x="3721101" y="1409701"/>
          <a:ext cx="222250" cy="309563"/>
        </a:xfrm>
        <a:prstGeom xmlns:a="http://schemas.openxmlformats.org/drawingml/2006/main" prst="downArrow">
          <a:avLst/>
        </a:prstGeom>
        <a:solidFill xmlns:a="http://schemas.openxmlformats.org/drawingml/2006/main">
          <a:srgbClr val="FF00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0.76742</cdr:x>
      <cdr:y>0.35759</cdr:y>
    </cdr:from>
    <cdr:to>
      <cdr:x>0.80705</cdr:x>
      <cdr:y>0.3591</cdr:y>
    </cdr:to>
    <cdr:cxnSp macro="">
      <cdr:nvCxnSpPr>
        <cdr:cNvPr id="16" name="Connecteur droit avec flèche 15"/>
        <cdr:cNvCxnSpPr/>
      </cdr:nvCxnSpPr>
      <cdr:spPr>
        <a:xfrm xmlns:a="http://schemas.openxmlformats.org/drawingml/2006/main" flipV="1">
          <a:off x="5840413" y="1885952"/>
          <a:ext cx="301625" cy="7937"/>
        </a:xfrm>
        <a:prstGeom xmlns:a="http://schemas.openxmlformats.org/drawingml/2006/main" prst="straightConnector1">
          <a:avLst/>
        </a:prstGeom>
        <a:ln xmlns:a="http://schemas.openxmlformats.org/drawingml/2006/main" w="22225">
          <a:solidFill>
            <a:srgbClr val="FF0000"/>
          </a:solidFill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3"/>
  <sheetViews>
    <sheetView tabSelected="1" zoomScale="120" zoomScaleNormal="120" workbookViewId="0">
      <selection activeCell="B2" sqref="B2:I2"/>
    </sheetView>
  </sheetViews>
  <sheetFormatPr baseColWidth="10" defaultRowHeight="12.75" x14ac:dyDescent="0.2"/>
  <cols>
    <col min="1" max="1" width="6.5703125" customWidth="1"/>
    <col min="2" max="2" width="18.140625" customWidth="1"/>
    <col min="3" max="4" width="18.140625" style="1" customWidth="1"/>
    <col min="5" max="5" width="18.140625" style="3" customWidth="1"/>
    <col min="6" max="6" width="18.140625" style="1" customWidth="1"/>
    <col min="7" max="8" width="18.140625" customWidth="1"/>
    <col min="9" max="9" width="22.42578125" customWidth="1"/>
  </cols>
  <sheetData>
    <row r="2" spans="2:9" s="22" customFormat="1" ht="21" x14ac:dyDescent="0.2">
      <c r="B2" s="24" t="s">
        <v>15</v>
      </c>
      <c r="C2" s="25"/>
      <c r="D2" s="25"/>
      <c r="E2" s="25"/>
      <c r="F2" s="25"/>
      <c r="G2" s="25"/>
      <c r="H2" s="25"/>
      <c r="I2" s="25"/>
    </row>
    <row r="4" spans="2:9" s="18" customFormat="1" ht="17.25" x14ac:dyDescent="0.2">
      <c r="B4" s="19" t="s">
        <v>10</v>
      </c>
      <c r="C4" s="19" t="s">
        <v>9</v>
      </c>
      <c r="D4" s="19" t="s">
        <v>0</v>
      </c>
      <c r="E4" s="20" t="s">
        <v>8</v>
      </c>
      <c r="F4" s="19" t="s">
        <v>4</v>
      </c>
      <c r="G4" s="19" t="s">
        <v>5</v>
      </c>
      <c r="H4" s="21" t="s">
        <v>12</v>
      </c>
      <c r="I4" s="26" t="s">
        <v>12</v>
      </c>
    </row>
    <row r="5" spans="2:9" ht="15" x14ac:dyDescent="0.25">
      <c r="B5" s="13">
        <v>1.99E-3</v>
      </c>
      <c r="C5" s="14">
        <v>1.9215041999999999E-3</v>
      </c>
      <c r="D5" s="15">
        <v>5000</v>
      </c>
      <c r="E5" s="12">
        <f>((C5-B5)/(B5))*1000</f>
        <v>-34.420000000000037</v>
      </c>
      <c r="F5" s="16">
        <v>0.68</v>
      </c>
      <c r="G5" s="4">
        <v>-13.7</v>
      </c>
      <c r="H5" s="11">
        <f>(E5+13.7)/68</f>
        <v>-0.30470588235294171</v>
      </c>
      <c r="I5" s="9">
        <f>(E5+13.7)/0.68</f>
        <v>-30.470588235294173</v>
      </c>
    </row>
    <row r="6" spans="2:9" ht="15" x14ac:dyDescent="0.25">
      <c r="B6" s="13">
        <v>1.99E-3</v>
      </c>
      <c r="C6" s="14">
        <v>1.9183201999999999E-3</v>
      </c>
      <c r="D6" s="15">
        <f>D5+5000</f>
        <v>10000</v>
      </c>
      <c r="E6" s="12">
        <f t="shared" ref="E6:E28" si="0">((C6-B6)/(B6))*1000</f>
        <v>-36.02000000000006</v>
      </c>
      <c r="F6" s="16">
        <v>0.68</v>
      </c>
      <c r="G6" s="4">
        <v>-13.7</v>
      </c>
      <c r="H6" s="11">
        <f t="shared" ref="H6:H28" si="1">(E6+13.7)/68</f>
        <v>-0.32823529411764796</v>
      </c>
      <c r="I6" s="9">
        <f t="shared" ref="I6:I28" si="2">(E6+13.7)/0.68</f>
        <v>-32.823529411764795</v>
      </c>
    </row>
    <row r="7" spans="2:9" ht="15" x14ac:dyDescent="0.25">
      <c r="B7" s="13">
        <v>1.99E-3</v>
      </c>
      <c r="C7" s="14">
        <v>1.9119522E-3</v>
      </c>
      <c r="D7" s="15">
        <f>D6+5000</f>
        <v>15000</v>
      </c>
      <c r="E7" s="12">
        <f t="shared" si="0"/>
        <v>-39.219999999999992</v>
      </c>
      <c r="F7" s="16">
        <v>0.68</v>
      </c>
      <c r="G7" s="4">
        <v>-13.7</v>
      </c>
      <c r="H7" s="11">
        <f t="shared" si="1"/>
        <v>-0.37529411764705872</v>
      </c>
      <c r="I7" s="9">
        <f t="shared" si="2"/>
        <v>-37.52941176470587</v>
      </c>
    </row>
    <row r="8" spans="2:9" ht="15" x14ac:dyDescent="0.25">
      <c r="B8" s="13">
        <v>1.99E-3</v>
      </c>
      <c r="C8" s="14">
        <v>1.907614E-3</v>
      </c>
      <c r="D8" s="15">
        <f>D7+5000</f>
        <v>20000</v>
      </c>
      <c r="E8" s="12">
        <f t="shared" si="0"/>
        <v>-41.400000000000027</v>
      </c>
      <c r="F8" s="16">
        <v>0.68</v>
      </c>
      <c r="G8" s="4">
        <v>-13.7</v>
      </c>
      <c r="H8" s="11">
        <f t="shared" si="1"/>
        <v>-0.40735294117647097</v>
      </c>
      <c r="I8" s="9">
        <f t="shared" si="2"/>
        <v>-40.735294117647094</v>
      </c>
    </row>
    <row r="9" spans="2:9" ht="15" x14ac:dyDescent="0.25">
      <c r="B9" s="13">
        <v>1.99E-3</v>
      </c>
      <c r="C9" s="14">
        <v>1.9120119E-3</v>
      </c>
      <c r="D9" s="15">
        <f>D8+10000</f>
        <v>30000</v>
      </c>
      <c r="E9" s="12">
        <f t="shared" si="0"/>
        <v>-39.190000000000005</v>
      </c>
      <c r="F9" s="16">
        <v>0.68</v>
      </c>
      <c r="G9" s="4">
        <v>-13.7</v>
      </c>
      <c r="H9" s="11">
        <f t="shared" si="1"/>
        <v>-0.37485294117647067</v>
      </c>
      <c r="I9" s="9">
        <f t="shared" si="2"/>
        <v>-37.485294117647065</v>
      </c>
    </row>
    <row r="10" spans="2:9" ht="15" x14ac:dyDescent="0.25">
      <c r="B10" s="13">
        <v>1.99E-3</v>
      </c>
      <c r="C10" s="14">
        <v>1.9099423000000001E-3</v>
      </c>
      <c r="D10" s="15">
        <f t="shared" ref="D10:D28" si="3">D9+10000</f>
        <v>40000</v>
      </c>
      <c r="E10" s="12">
        <f t="shared" si="0"/>
        <v>-40.229999999999968</v>
      </c>
      <c r="F10" s="16">
        <v>0.68</v>
      </c>
      <c r="G10" s="4">
        <v>-13.7</v>
      </c>
      <c r="H10" s="11">
        <f t="shared" si="1"/>
        <v>-0.39014705882352896</v>
      </c>
      <c r="I10" s="9">
        <f t="shared" si="2"/>
        <v>-39.014705882352892</v>
      </c>
    </row>
    <row r="11" spans="2:9" ht="15" x14ac:dyDescent="0.25">
      <c r="B11" s="13">
        <v>1.99E-3</v>
      </c>
      <c r="C11" s="14">
        <v>1.91438E-3</v>
      </c>
      <c r="D11" s="15">
        <f t="shared" si="3"/>
        <v>50000</v>
      </c>
      <c r="E11" s="12">
        <f t="shared" si="0"/>
        <v>-37.999999999999993</v>
      </c>
      <c r="F11" s="16">
        <v>0.68</v>
      </c>
      <c r="G11" s="4">
        <v>-13.7</v>
      </c>
      <c r="H11" s="11">
        <f t="shared" si="1"/>
        <v>-0.35735294117647048</v>
      </c>
      <c r="I11" s="9">
        <f t="shared" si="2"/>
        <v>-35.735294117647044</v>
      </c>
    </row>
    <row r="12" spans="2:9" ht="15" x14ac:dyDescent="0.25">
      <c r="B12" s="13">
        <v>1.99E-3</v>
      </c>
      <c r="C12" s="14">
        <v>1.9081712E-3</v>
      </c>
      <c r="D12" s="15">
        <f t="shared" si="3"/>
        <v>60000</v>
      </c>
      <c r="E12" s="12">
        <f t="shared" si="0"/>
        <v>-41.12</v>
      </c>
      <c r="F12" s="16">
        <v>0.68</v>
      </c>
      <c r="G12" s="4">
        <v>-13.7</v>
      </c>
      <c r="H12" s="11">
        <f t="shared" si="1"/>
        <v>-0.40323529411764703</v>
      </c>
      <c r="I12" s="9">
        <f t="shared" si="2"/>
        <v>-40.323529411764703</v>
      </c>
    </row>
    <row r="13" spans="2:9" ht="15" x14ac:dyDescent="0.25">
      <c r="B13" s="13">
        <v>1.99E-3</v>
      </c>
      <c r="C13" s="14">
        <v>1.9053255E-3</v>
      </c>
      <c r="D13" s="15">
        <f t="shared" si="3"/>
        <v>70000</v>
      </c>
      <c r="E13" s="12">
        <f t="shared" si="0"/>
        <v>-42.550000000000018</v>
      </c>
      <c r="F13" s="16">
        <v>0.68</v>
      </c>
      <c r="G13" s="4">
        <v>-13.7</v>
      </c>
      <c r="H13" s="11">
        <f t="shared" si="1"/>
        <v>-0.42426470588235321</v>
      </c>
      <c r="I13" s="9">
        <f t="shared" si="2"/>
        <v>-42.426470588235318</v>
      </c>
    </row>
    <row r="14" spans="2:9" ht="15" x14ac:dyDescent="0.25">
      <c r="B14" s="13">
        <v>1.99E-3</v>
      </c>
      <c r="C14" s="14">
        <v>1.9159719999999999E-3</v>
      </c>
      <c r="D14" s="15">
        <f t="shared" si="3"/>
        <v>80000</v>
      </c>
      <c r="E14" s="12">
        <f t="shared" si="0"/>
        <v>-37.200000000000038</v>
      </c>
      <c r="F14" s="16">
        <v>0.68</v>
      </c>
      <c r="G14" s="4">
        <v>-13.7</v>
      </c>
      <c r="H14" s="11">
        <f t="shared" si="1"/>
        <v>-0.3455882352941182</v>
      </c>
      <c r="I14" s="9">
        <f t="shared" si="2"/>
        <v>-34.558823529411818</v>
      </c>
    </row>
    <row r="15" spans="2:9" ht="15" x14ac:dyDescent="0.25">
      <c r="B15" s="13">
        <v>1.99E-3</v>
      </c>
      <c r="C15" s="14">
        <v>1.9111562000000001E-3</v>
      </c>
      <c r="D15" s="15">
        <f t="shared" si="3"/>
        <v>90000</v>
      </c>
      <c r="E15" s="12">
        <f t="shared" si="0"/>
        <v>-39.619999999999969</v>
      </c>
      <c r="F15" s="16">
        <v>0.68</v>
      </c>
      <c r="G15" s="4">
        <v>-13.7</v>
      </c>
      <c r="H15" s="11">
        <f t="shared" si="1"/>
        <v>-0.38117647058823484</v>
      </c>
      <c r="I15" s="9">
        <f t="shared" si="2"/>
        <v>-38.117647058823479</v>
      </c>
    </row>
    <row r="16" spans="2:9" ht="15" x14ac:dyDescent="0.25">
      <c r="B16" s="13">
        <v>1.99E-3</v>
      </c>
      <c r="C16" s="14">
        <v>1.9161511000000001E-3</v>
      </c>
      <c r="D16" s="15">
        <f t="shared" si="3"/>
        <v>100000</v>
      </c>
      <c r="E16" s="12">
        <f t="shared" si="0"/>
        <v>-37.109999999999964</v>
      </c>
      <c r="F16" s="16">
        <v>0.68</v>
      </c>
      <c r="G16" s="4">
        <v>-13.7</v>
      </c>
      <c r="H16" s="11">
        <f t="shared" si="1"/>
        <v>-0.34426470588235242</v>
      </c>
      <c r="I16" s="9">
        <f t="shared" si="2"/>
        <v>-34.42647058823524</v>
      </c>
    </row>
    <row r="17" spans="1:9" ht="15" x14ac:dyDescent="0.25">
      <c r="B17" s="13">
        <v>1.99E-3</v>
      </c>
      <c r="C17" s="14">
        <v>1.9127482E-3</v>
      </c>
      <c r="D17" s="15">
        <f t="shared" si="3"/>
        <v>110000</v>
      </c>
      <c r="E17" s="12">
        <f t="shared" si="0"/>
        <v>-38.820000000000014</v>
      </c>
      <c r="F17" s="16">
        <v>0.68</v>
      </c>
      <c r="G17" s="4">
        <v>-13.7</v>
      </c>
      <c r="H17" s="11">
        <f t="shared" si="1"/>
        <v>-0.36941176470588255</v>
      </c>
      <c r="I17" s="9">
        <f t="shared" si="2"/>
        <v>-36.941176470588253</v>
      </c>
    </row>
    <row r="18" spans="1:9" ht="15" x14ac:dyDescent="0.25">
      <c r="B18" s="13">
        <v>1.99E-3</v>
      </c>
      <c r="C18" s="14">
        <v>1.9207878E-3</v>
      </c>
      <c r="D18" s="15">
        <f t="shared" si="3"/>
        <v>120000</v>
      </c>
      <c r="E18" s="12">
        <f t="shared" si="0"/>
        <v>-34.779999999999994</v>
      </c>
      <c r="F18" s="16">
        <v>0.68</v>
      </c>
      <c r="G18" s="4">
        <v>-13.7</v>
      </c>
      <c r="H18" s="11">
        <f t="shared" si="1"/>
        <v>-0.30999999999999994</v>
      </c>
      <c r="I18" s="9">
        <f t="shared" si="2"/>
        <v>-30.999999999999989</v>
      </c>
    </row>
    <row r="19" spans="1:9" ht="15" x14ac:dyDescent="0.25">
      <c r="B19" s="13">
        <v>1.99E-3</v>
      </c>
      <c r="C19" s="14">
        <v>1.9261608E-3</v>
      </c>
      <c r="D19" s="15">
        <f t="shared" si="3"/>
        <v>130000</v>
      </c>
      <c r="E19" s="12">
        <f t="shared" si="0"/>
        <v>-32.080000000000034</v>
      </c>
      <c r="F19" s="16">
        <v>0.68</v>
      </c>
      <c r="G19" s="4">
        <v>-13.7</v>
      </c>
      <c r="H19" s="11">
        <f t="shared" si="1"/>
        <v>-0.27029411764705935</v>
      </c>
      <c r="I19" s="9">
        <f t="shared" si="2"/>
        <v>-27.02941176470593</v>
      </c>
    </row>
    <row r="20" spans="1:9" ht="15" x14ac:dyDescent="0.25">
      <c r="B20" s="13">
        <v>1.99E-3</v>
      </c>
      <c r="C20" s="14">
        <v>1.9121512E-3</v>
      </c>
      <c r="D20" s="15">
        <f t="shared" si="3"/>
        <v>140000</v>
      </c>
      <c r="E20" s="12">
        <f t="shared" si="0"/>
        <v>-39.119999999999997</v>
      </c>
      <c r="F20" s="16">
        <v>0.68</v>
      </c>
      <c r="G20" s="4">
        <v>-13.7</v>
      </c>
      <c r="H20" s="11">
        <f t="shared" si="1"/>
        <v>-0.37382352941176467</v>
      </c>
      <c r="I20" s="9">
        <f t="shared" si="2"/>
        <v>-37.382352941176464</v>
      </c>
    </row>
    <row r="21" spans="1:9" ht="15" x14ac:dyDescent="0.25">
      <c r="B21" s="13">
        <v>1.99E-3</v>
      </c>
      <c r="C21" s="14">
        <v>1.9095045E-3</v>
      </c>
      <c r="D21" s="15">
        <f t="shared" si="3"/>
        <v>150000</v>
      </c>
      <c r="E21" s="12">
        <f t="shared" si="0"/>
        <v>-40.450000000000024</v>
      </c>
      <c r="F21" s="16">
        <v>0.68</v>
      </c>
      <c r="G21" s="4">
        <v>-13.7</v>
      </c>
      <c r="H21" s="11">
        <f t="shared" si="1"/>
        <v>-0.39338235294117685</v>
      </c>
      <c r="I21" s="9">
        <f t="shared" si="2"/>
        <v>-39.33823529411768</v>
      </c>
    </row>
    <row r="22" spans="1:9" ht="15" x14ac:dyDescent="0.25">
      <c r="B22" s="13">
        <v>1.99E-3</v>
      </c>
      <c r="C22" s="14">
        <v>1.9114945000000001E-3</v>
      </c>
      <c r="D22" s="15">
        <f t="shared" si="3"/>
        <v>160000</v>
      </c>
      <c r="E22" s="12">
        <f t="shared" si="0"/>
        <v>-39.449999999999967</v>
      </c>
      <c r="F22" s="16">
        <v>0.68</v>
      </c>
      <c r="G22" s="4">
        <v>-13.7</v>
      </c>
      <c r="H22" s="11">
        <f t="shared" si="1"/>
        <v>-0.37867647058823484</v>
      </c>
      <c r="I22" s="9">
        <f t="shared" si="2"/>
        <v>-37.867647058823479</v>
      </c>
    </row>
    <row r="23" spans="1:9" ht="15" x14ac:dyDescent="0.25">
      <c r="B23" s="13">
        <v>1.99E-3</v>
      </c>
      <c r="C23" s="14">
        <v>1.9163699999999999E-3</v>
      </c>
      <c r="D23" s="15">
        <f t="shared" si="3"/>
        <v>170000</v>
      </c>
      <c r="E23" s="12">
        <f t="shared" si="0"/>
        <v>-37.00000000000005</v>
      </c>
      <c r="F23" s="16">
        <v>0.68</v>
      </c>
      <c r="G23" s="4">
        <v>-13.7</v>
      </c>
      <c r="H23" s="11">
        <f t="shared" si="1"/>
        <v>-0.34264705882353014</v>
      </c>
      <c r="I23" s="9">
        <f t="shared" si="2"/>
        <v>-34.264705882353013</v>
      </c>
    </row>
    <row r="24" spans="1:9" ht="15" x14ac:dyDescent="0.25">
      <c r="B24" s="13">
        <v>1.99E-3</v>
      </c>
      <c r="C24" s="14">
        <v>1.9097631999999999E-3</v>
      </c>
      <c r="D24" s="15">
        <f t="shared" si="3"/>
        <v>180000</v>
      </c>
      <c r="E24" s="12">
        <f t="shared" si="0"/>
        <v>-40.320000000000036</v>
      </c>
      <c r="F24" s="16">
        <v>0.68</v>
      </c>
      <c r="G24" s="4">
        <v>-13.7</v>
      </c>
      <c r="H24" s="11">
        <f t="shared" si="1"/>
        <v>-0.39147058823529468</v>
      </c>
      <c r="I24" s="9">
        <f t="shared" si="2"/>
        <v>-39.147058823529463</v>
      </c>
    </row>
    <row r="25" spans="1:9" ht="15" x14ac:dyDescent="0.25">
      <c r="B25" s="13">
        <v>1.99E-3</v>
      </c>
      <c r="C25" s="14">
        <v>1.915574E-3</v>
      </c>
      <c r="D25" s="15">
        <f t="shared" si="3"/>
        <v>190000</v>
      </c>
      <c r="E25" s="12">
        <f t="shared" si="0"/>
        <v>-37.400000000000027</v>
      </c>
      <c r="F25" s="16">
        <v>0.68</v>
      </c>
      <c r="G25" s="4">
        <v>-13.7</v>
      </c>
      <c r="H25" s="11">
        <f t="shared" si="1"/>
        <v>-0.34852941176470631</v>
      </c>
      <c r="I25" s="9">
        <f t="shared" si="2"/>
        <v>-34.85294117647063</v>
      </c>
    </row>
    <row r="26" spans="1:9" ht="15" x14ac:dyDescent="0.25">
      <c r="B26" s="13">
        <v>1.99E-3</v>
      </c>
      <c r="C26" s="14">
        <v>1.9167680000000001E-3</v>
      </c>
      <c r="D26" s="15">
        <f t="shared" si="3"/>
        <v>200000</v>
      </c>
      <c r="E26" s="12">
        <f t="shared" si="0"/>
        <v>-36.799999999999947</v>
      </c>
      <c r="F26" s="16">
        <v>0.68</v>
      </c>
      <c r="G26" s="4">
        <v>-13.7</v>
      </c>
      <c r="H26" s="11">
        <f t="shared" si="1"/>
        <v>-0.33970588235294041</v>
      </c>
      <c r="I26" s="9">
        <f t="shared" si="2"/>
        <v>-33.970588235294038</v>
      </c>
    </row>
    <row r="27" spans="1:9" ht="15" x14ac:dyDescent="0.25">
      <c r="B27" s="13">
        <v>1.99E-3</v>
      </c>
      <c r="C27" s="14">
        <v>1.9160316999999999E-3</v>
      </c>
      <c r="D27" s="15">
        <f t="shared" si="3"/>
        <v>210000</v>
      </c>
      <c r="E27" s="12">
        <f t="shared" si="0"/>
        <v>-37.170000000000051</v>
      </c>
      <c r="F27" s="16">
        <v>0.68</v>
      </c>
      <c r="G27" s="4">
        <v>-13.7</v>
      </c>
      <c r="H27" s="11">
        <f t="shared" si="1"/>
        <v>-0.3451470588235302</v>
      </c>
      <c r="I27" s="9">
        <f t="shared" si="2"/>
        <v>-34.514705882353013</v>
      </c>
    </row>
    <row r="28" spans="1:9" ht="15" x14ac:dyDescent="0.25">
      <c r="B28" s="13">
        <v>1.99E-3</v>
      </c>
      <c r="C28" s="14">
        <v>1.9202107000000001E-3</v>
      </c>
      <c r="D28" s="15">
        <f t="shared" si="3"/>
        <v>220000</v>
      </c>
      <c r="E28" s="12">
        <f t="shared" si="0"/>
        <v>-35.069999999999943</v>
      </c>
      <c r="F28" s="16">
        <v>0.68</v>
      </c>
      <c r="G28" s="4">
        <v>-13.7</v>
      </c>
      <c r="H28" s="11">
        <f t="shared" si="1"/>
        <v>-0.31426470588235211</v>
      </c>
      <c r="I28" s="9">
        <f t="shared" si="2"/>
        <v>-31.426470588235208</v>
      </c>
    </row>
    <row r="29" spans="1:9" x14ac:dyDescent="0.2">
      <c r="F29" s="2"/>
    </row>
    <row r="30" spans="1:9" x14ac:dyDescent="0.2">
      <c r="F30" s="2"/>
    </row>
    <row r="31" spans="1:9" x14ac:dyDescent="0.2">
      <c r="F31" s="2"/>
    </row>
    <row r="32" spans="1:9" ht="14.25" x14ac:dyDescent="0.2">
      <c r="A32" s="17" t="s">
        <v>7</v>
      </c>
      <c r="F32" s="2" t="s">
        <v>11</v>
      </c>
    </row>
    <row r="33" spans="2:6" x14ac:dyDescent="0.2">
      <c r="F33" s="2"/>
    </row>
    <row r="34" spans="2:6" x14ac:dyDescent="0.2">
      <c r="F34" s="2"/>
    </row>
    <row r="35" spans="2:6" x14ac:dyDescent="0.2">
      <c r="F35" s="2"/>
    </row>
    <row r="36" spans="2:6" ht="15.75" x14ac:dyDescent="0.25">
      <c r="B36" s="23"/>
      <c r="C36" s="23" t="s">
        <v>13</v>
      </c>
      <c r="F36" s="2"/>
    </row>
    <row r="37" spans="2:6" x14ac:dyDescent="0.2">
      <c r="F37" s="2"/>
    </row>
    <row r="38" spans="2:6" x14ac:dyDescent="0.2">
      <c r="F38" s="2"/>
    </row>
    <row r="39" spans="2:6" x14ac:dyDescent="0.2">
      <c r="F39" s="2"/>
    </row>
    <row r="40" spans="2:6" x14ac:dyDescent="0.2">
      <c r="F40" s="2"/>
    </row>
    <row r="41" spans="2:6" x14ac:dyDescent="0.2">
      <c r="F41" s="2"/>
    </row>
    <row r="42" spans="2:6" x14ac:dyDescent="0.2">
      <c r="F42" s="2"/>
    </row>
    <row r="43" spans="2:6" x14ac:dyDescent="0.2">
      <c r="F43" s="2"/>
    </row>
    <row r="73" spans="3:4" ht="15.75" x14ac:dyDescent="0.25">
      <c r="C73" s="23" t="s">
        <v>14</v>
      </c>
      <c r="D73" s="1" t="s">
        <v>16</v>
      </c>
    </row>
  </sheetData>
  <mergeCells count="1">
    <mergeCell ref="B2:I2"/>
  </mergeCells>
  <phoneticPr fontId="2" type="noConversion"/>
  <pageMargins left="0.78740157499999996" right="0.78740157499999996" top="0.984251969" bottom="0.984251969" header="0.4921259845" footer="0.4921259845"/>
  <pageSetup paperSize="9" orientation="landscape" copies="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" sqref="D2"/>
    </sheetView>
  </sheetViews>
  <sheetFormatPr baseColWidth="10" defaultRowHeight="12.75" x14ac:dyDescent="0.2"/>
  <cols>
    <col min="1" max="2" width="13.42578125" customWidth="1"/>
    <col min="3" max="4" width="16.140625" customWidth="1"/>
    <col min="7" max="7" width="23.140625" customWidth="1"/>
  </cols>
  <sheetData>
    <row r="1" spans="1:7" x14ac:dyDescent="0.2">
      <c r="A1" s="5" t="s">
        <v>1</v>
      </c>
      <c r="B1" s="5" t="s">
        <v>2</v>
      </c>
      <c r="C1" s="5" t="s">
        <v>0</v>
      </c>
      <c r="D1" s="6" t="s">
        <v>3</v>
      </c>
      <c r="E1" s="4" t="s">
        <v>4</v>
      </c>
      <c r="F1" s="4" t="s">
        <v>5</v>
      </c>
      <c r="G1" s="4" t="s">
        <v>6</v>
      </c>
    </row>
    <row r="2" spans="1:7" x14ac:dyDescent="0.2">
      <c r="A2" s="7">
        <v>1.99E-3</v>
      </c>
      <c r="B2" s="10">
        <v>1.9215041999999999E-3</v>
      </c>
      <c r="C2" s="8">
        <v>5000</v>
      </c>
      <c r="D2" s="8"/>
      <c r="E2" s="6">
        <v>0.68</v>
      </c>
      <c r="F2" s="4">
        <v>-13.7</v>
      </c>
      <c r="G2" s="9"/>
    </row>
    <row r="3" spans="1:7" x14ac:dyDescent="0.2">
      <c r="A3" s="7">
        <v>1.99E-3</v>
      </c>
      <c r="B3" s="10">
        <v>1.9183201999999999E-3</v>
      </c>
      <c r="C3" s="8">
        <f>C2+5000</f>
        <v>10000</v>
      </c>
      <c r="D3" s="8"/>
      <c r="E3" s="6">
        <v>0.68</v>
      </c>
      <c r="F3" s="4">
        <v>-13.7</v>
      </c>
      <c r="G3" s="9"/>
    </row>
    <row r="4" spans="1:7" x14ac:dyDescent="0.2">
      <c r="A4" s="7">
        <v>1.99E-3</v>
      </c>
      <c r="B4" s="10">
        <v>1.9119522E-3</v>
      </c>
      <c r="C4" s="8">
        <f>C3+5000</f>
        <v>15000</v>
      </c>
      <c r="D4" s="8"/>
      <c r="E4" s="6">
        <v>0.68</v>
      </c>
      <c r="F4" s="4">
        <v>-13.7</v>
      </c>
      <c r="G4" s="9"/>
    </row>
    <row r="5" spans="1:7" x14ac:dyDescent="0.2">
      <c r="A5" s="7">
        <v>1.99E-3</v>
      </c>
      <c r="B5" s="10">
        <v>1.907614E-3</v>
      </c>
      <c r="C5" s="8">
        <f>C4+5000</f>
        <v>20000</v>
      </c>
      <c r="D5" s="8"/>
      <c r="E5" s="6">
        <v>0.68</v>
      </c>
      <c r="F5" s="4">
        <v>-13.7</v>
      </c>
      <c r="G5" s="9"/>
    </row>
    <row r="6" spans="1:7" x14ac:dyDescent="0.2">
      <c r="A6" s="7">
        <v>1.99E-3</v>
      </c>
      <c r="B6" s="10">
        <v>1.9120119E-3</v>
      </c>
      <c r="C6" s="8">
        <f>C5+10000</f>
        <v>30000</v>
      </c>
      <c r="D6" s="8"/>
      <c r="E6" s="6">
        <v>0.68</v>
      </c>
      <c r="F6" s="4">
        <v>-13.7</v>
      </c>
      <c r="G6" s="9"/>
    </row>
    <row r="7" spans="1:7" x14ac:dyDescent="0.2">
      <c r="A7" s="7">
        <v>1.99E-3</v>
      </c>
      <c r="B7" s="10">
        <v>1.9099423000000001E-3</v>
      </c>
      <c r="C7" s="8">
        <f t="shared" ref="C7:C25" si="0">C6+10000</f>
        <v>40000</v>
      </c>
      <c r="D7" s="8"/>
      <c r="E7" s="6">
        <v>0.68</v>
      </c>
      <c r="F7" s="4">
        <v>-13.7</v>
      </c>
      <c r="G7" s="9"/>
    </row>
    <row r="8" spans="1:7" x14ac:dyDescent="0.2">
      <c r="A8" s="7">
        <v>1.99E-3</v>
      </c>
      <c r="B8" s="10">
        <v>1.91438E-3</v>
      </c>
      <c r="C8" s="8">
        <f t="shared" si="0"/>
        <v>50000</v>
      </c>
      <c r="D8" s="8"/>
      <c r="E8" s="6">
        <v>0.68</v>
      </c>
      <c r="F8" s="4">
        <v>-13.7</v>
      </c>
      <c r="G8" s="9"/>
    </row>
    <row r="9" spans="1:7" x14ac:dyDescent="0.2">
      <c r="A9" s="7">
        <v>1.99E-3</v>
      </c>
      <c r="B9" s="10">
        <v>1.9081712E-3</v>
      </c>
      <c r="C9" s="8">
        <f t="shared" si="0"/>
        <v>60000</v>
      </c>
      <c r="D9" s="8"/>
      <c r="E9" s="6">
        <v>0.68</v>
      </c>
      <c r="F9" s="4">
        <v>-13.7</v>
      </c>
      <c r="G9" s="9"/>
    </row>
    <row r="10" spans="1:7" x14ac:dyDescent="0.2">
      <c r="A10" s="7">
        <v>1.99E-3</v>
      </c>
      <c r="B10" s="10">
        <v>1.9053255E-3</v>
      </c>
      <c r="C10" s="8">
        <f t="shared" si="0"/>
        <v>70000</v>
      </c>
      <c r="D10" s="8"/>
      <c r="E10" s="6">
        <v>0.68</v>
      </c>
      <c r="F10" s="4">
        <v>-13.7</v>
      </c>
      <c r="G10" s="9"/>
    </row>
    <row r="11" spans="1:7" x14ac:dyDescent="0.2">
      <c r="A11" s="7">
        <v>1.99E-3</v>
      </c>
      <c r="B11" s="10">
        <v>1.9159719999999999E-3</v>
      </c>
      <c r="C11" s="8">
        <f t="shared" si="0"/>
        <v>80000</v>
      </c>
      <c r="D11" s="8"/>
      <c r="E11" s="6">
        <v>0.68</v>
      </c>
      <c r="F11" s="4">
        <v>-13.7</v>
      </c>
      <c r="G11" s="9"/>
    </row>
    <row r="12" spans="1:7" x14ac:dyDescent="0.2">
      <c r="A12" s="7">
        <v>1.99E-3</v>
      </c>
      <c r="B12" s="10">
        <v>1.9111562000000001E-3</v>
      </c>
      <c r="C12" s="8">
        <f t="shared" si="0"/>
        <v>90000</v>
      </c>
      <c r="D12" s="8"/>
      <c r="E12" s="6">
        <v>0.68</v>
      </c>
      <c r="F12" s="4">
        <v>-13.7</v>
      </c>
      <c r="G12" s="9"/>
    </row>
    <row r="13" spans="1:7" x14ac:dyDescent="0.2">
      <c r="A13" s="7">
        <v>1.99E-3</v>
      </c>
      <c r="B13" s="10">
        <v>1.9161511000000001E-3</v>
      </c>
      <c r="C13" s="8">
        <f t="shared" si="0"/>
        <v>100000</v>
      </c>
      <c r="D13" s="8"/>
      <c r="E13" s="6">
        <v>0.68</v>
      </c>
      <c r="F13" s="4">
        <v>-13.7</v>
      </c>
      <c r="G13" s="9"/>
    </row>
    <row r="14" spans="1:7" x14ac:dyDescent="0.2">
      <c r="A14" s="7">
        <v>1.99E-3</v>
      </c>
      <c r="B14" s="10">
        <v>1.9127482E-3</v>
      </c>
      <c r="C14" s="8">
        <f t="shared" si="0"/>
        <v>110000</v>
      </c>
      <c r="D14" s="8"/>
      <c r="E14" s="6">
        <v>0.68</v>
      </c>
      <c r="F14" s="4">
        <v>-13.7</v>
      </c>
      <c r="G14" s="9"/>
    </row>
    <row r="15" spans="1:7" x14ac:dyDescent="0.2">
      <c r="A15" s="7">
        <v>1.99E-3</v>
      </c>
      <c r="B15" s="10">
        <v>1.9207878E-3</v>
      </c>
      <c r="C15" s="8">
        <f t="shared" si="0"/>
        <v>120000</v>
      </c>
      <c r="D15" s="8"/>
      <c r="E15" s="6">
        <v>0.68</v>
      </c>
      <c r="F15" s="4">
        <v>-13.7</v>
      </c>
      <c r="G15" s="9"/>
    </row>
    <row r="16" spans="1:7" x14ac:dyDescent="0.2">
      <c r="A16" s="7">
        <v>1.99E-3</v>
      </c>
      <c r="B16" s="10">
        <v>1.9261608E-3</v>
      </c>
      <c r="C16" s="8">
        <f t="shared" si="0"/>
        <v>130000</v>
      </c>
      <c r="D16" s="8"/>
      <c r="E16" s="6">
        <v>0.68</v>
      </c>
      <c r="F16" s="4">
        <v>-13.7</v>
      </c>
      <c r="G16" s="9"/>
    </row>
    <row r="17" spans="1:7" x14ac:dyDescent="0.2">
      <c r="A17" s="7">
        <v>1.99E-3</v>
      </c>
      <c r="B17" s="10">
        <v>1.9121512E-3</v>
      </c>
      <c r="C17" s="8">
        <f t="shared" si="0"/>
        <v>140000</v>
      </c>
      <c r="D17" s="8"/>
      <c r="E17" s="6">
        <v>0.68</v>
      </c>
      <c r="F17" s="4">
        <v>-13.7</v>
      </c>
      <c r="G17" s="9"/>
    </row>
    <row r="18" spans="1:7" x14ac:dyDescent="0.2">
      <c r="A18" s="7">
        <v>1.99E-3</v>
      </c>
      <c r="B18" s="10">
        <v>1.9095045E-3</v>
      </c>
      <c r="C18" s="8">
        <f t="shared" si="0"/>
        <v>150000</v>
      </c>
      <c r="D18" s="8"/>
      <c r="E18" s="6">
        <v>0.68</v>
      </c>
      <c r="F18" s="4">
        <v>-13.7</v>
      </c>
      <c r="G18" s="9"/>
    </row>
    <row r="19" spans="1:7" x14ac:dyDescent="0.2">
      <c r="A19" s="7">
        <v>1.99E-3</v>
      </c>
      <c r="B19" s="10">
        <v>1.9114945000000001E-3</v>
      </c>
      <c r="C19" s="8">
        <f t="shared" si="0"/>
        <v>160000</v>
      </c>
      <c r="D19" s="8"/>
      <c r="E19" s="6">
        <v>0.68</v>
      </c>
      <c r="F19" s="4">
        <v>-13.7</v>
      </c>
      <c r="G19" s="9"/>
    </row>
    <row r="20" spans="1:7" x14ac:dyDescent="0.2">
      <c r="A20" s="7">
        <v>1.99E-3</v>
      </c>
      <c r="B20" s="10">
        <v>1.9163699999999999E-3</v>
      </c>
      <c r="C20" s="8">
        <f t="shared" si="0"/>
        <v>170000</v>
      </c>
      <c r="D20" s="8"/>
      <c r="E20" s="6">
        <v>0.68</v>
      </c>
      <c r="F20" s="4">
        <v>-13.7</v>
      </c>
      <c r="G20" s="9"/>
    </row>
    <row r="21" spans="1:7" x14ac:dyDescent="0.2">
      <c r="A21" s="7">
        <v>1.99E-3</v>
      </c>
      <c r="B21" s="10">
        <v>1.9097631999999999E-3</v>
      </c>
      <c r="C21" s="8">
        <f t="shared" si="0"/>
        <v>180000</v>
      </c>
      <c r="D21" s="8"/>
      <c r="E21" s="6">
        <v>0.68</v>
      </c>
      <c r="F21" s="4">
        <v>-13.7</v>
      </c>
      <c r="G21" s="9"/>
    </row>
    <row r="22" spans="1:7" x14ac:dyDescent="0.2">
      <c r="A22" s="7">
        <v>1.99E-3</v>
      </c>
      <c r="B22" s="10">
        <v>1.915574E-3</v>
      </c>
      <c r="C22" s="8">
        <f t="shared" si="0"/>
        <v>190000</v>
      </c>
      <c r="D22" s="8"/>
      <c r="E22" s="6">
        <v>0.68</v>
      </c>
      <c r="F22" s="4">
        <v>-13.7</v>
      </c>
      <c r="G22" s="9"/>
    </row>
    <row r="23" spans="1:7" x14ac:dyDescent="0.2">
      <c r="A23" s="7">
        <v>1.99E-3</v>
      </c>
      <c r="B23" s="10">
        <v>1.9167680000000001E-3</v>
      </c>
      <c r="C23" s="8">
        <f t="shared" si="0"/>
        <v>200000</v>
      </c>
      <c r="D23" s="8"/>
      <c r="E23" s="6">
        <v>0.68</v>
      </c>
      <c r="F23" s="4">
        <v>-13.7</v>
      </c>
      <c r="G23" s="9"/>
    </row>
    <row r="24" spans="1:7" x14ac:dyDescent="0.2">
      <c r="A24" s="7">
        <v>1.99E-3</v>
      </c>
      <c r="B24" s="10">
        <v>1.9160316999999999E-3</v>
      </c>
      <c r="C24" s="8">
        <f t="shared" si="0"/>
        <v>210000</v>
      </c>
      <c r="D24" s="8"/>
      <c r="E24" s="6">
        <v>0.68</v>
      </c>
      <c r="F24" s="4">
        <v>-13.7</v>
      </c>
      <c r="G24" s="9"/>
    </row>
    <row r="25" spans="1:7" x14ac:dyDescent="0.2">
      <c r="A25" s="7">
        <v>1.99E-3</v>
      </c>
      <c r="B25" s="10">
        <v>1.9202107000000001E-3</v>
      </c>
      <c r="C25" s="8">
        <f t="shared" si="0"/>
        <v>220000</v>
      </c>
      <c r="D25" s="8"/>
      <c r="E25" s="6">
        <v>0.68</v>
      </c>
      <c r="F25" s="4">
        <v>-13.7</v>
      </c>
      <c r="G25" s="9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NathalieF</cp:lastModifiedBy>
  <cp:lastPrinted>2005-12-03T16:17:57Z</cp:lastPrinted>
  <dcterms:created xsi:type="dcterms:W3CDTF">1996-10-21T11:03:58Z</dcterms:created>
  <dcterms:modified xsi:type="dcterms:W3CDTF">2016-02-17T14:50:10Z</dcterms:modified>
</cp:coreProperties>
</file>